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шторис" sheetId="1" state="visible" r:id="rId3"/>
    <sheet name="Інструкція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<sst xmlns="http://schemas.openxmlformats.org/spreadsheetml/2006/main" count="79" uniqueCount="66">
  <si>
    <t xml:space="preserve">КОШТОРИС № ______</t>
  </si>
  <si>
    <t xml:space="preserve">на виконання ремонтно-оздоблювальних робіт</t>
  </si>
  <si>
    <t xml:space="preserve">до Договору підряду № ______ від «___» _____________ 20__ р.</t>
  </si>
  <si>
    <t xml:space="preserve">Об'єкт: ________________________________________________ (адреса)</t>
  </si>
  <si>
    <t xml:space="preserve">Замовник: ________________________    Підрядник: ________________________</t>
  </si>
  <si>
    <t xml:space="preserve">№</t>
  </si>
  <si>
    <t xml:space="preserve">Найменування робіт / матеріалів</t>
  </si>
  <si>
    <t xml:space="preserve">Од. вим.</t>
  </si>
  <si>
    <t xml:space="preserve">Кількість</t>
  </si>
  <si>
    <t xml:space="preserve">Ціна за од., грн</t>
  </si>
  <si>
    <t xml:space="preserve">Вартість матеріалів, грн</t>
  </si>
  <si>
    <t xml:space="preserve">Вартість робіт, грн</t>
  </si>
  <si>
    <t xml:space="preserve">Разом, грн</t>
  </si>
  <si>
    <t xml:space="preserve">Примітки</t>
  </si>
  <si>
    <t xml:space="preserve">1. ПІДГОТОВЧІ РОБОТИ</t>
  </si>
  <si>
    <t xml:space="preserve">Демонтаж старих покриттів стін</t>
  </si>
  <si>
    <t xml:space="preserve">м²</t>
  </si>
  <si>
    <t xml:space="preserve">Демонтаж підлогового покриття</t>
  </si>
  <si>
    <t xml:space="preserve">Вивіз будівельного сміття</t>
  </si>
  <si>
    <t xml:space="preserve">м³</t>
  </si>
  <si>
    <t xml:space="preserve">Разом по розділу 1:</t>
  </si>
  <si>
    <t xml:space="preserve">2. РОБОТИ ПО СТІНАХ</t>
  </si>
  <si>
    <t xml:space="preserve">Штукатурка стін (гіпсова суміш)</t>
  </si>
  <si>
    <t xml:space="preserve">Шпаклювання стін (2 шари)</t>
  </si>
  <si>
    <t xml:space="preserve">Грунтування стін</t>
  </si>
  <si>
    <t xml:space="preserve">Фарбування стін (2 шари)</t>
  </si>
  <si>
    <t xml:space="preserve">Шпалери (матеріал + робота)</t>
  </si>
  <si>
    <t xml:space="preserve">Разом по розділу 2:</t>
  </si>
  <si>
    <t xml:space="preserve">3. РОБОТИ ПО ПІДЛОЗІ</t>
  </si>
  <si>
    <t xml:space="preserve">Стяжка підлоги</t>
  </si>
  <si>
    <t xml:space="preserve">Гідроізоляція</t>
  </si>
  <si>
    <t xml:space="preserve">Ламінат / паркетна дошка (матеріал)</t>
  </si>
  <si>
    <t xml:space="preserve">Укладання підлогового покриття</t>
  </si>
  <si>
    <t xml:space="preserve">Плінтус (матеріал + монтаж)</t>
  </si>
  <si>
    <t xml:space="preserve">м.п.</t>
  </si>
  <si>
    <t xml:space="preserve">Разом по розділу 3:</t>
  </si>
  <si>
    <t xml:space="preserve">4. ІНШІ РОБОТИ ТА ВИТРАТИ</t>
  </si>
  <si>
    <t xml:space="preserve">Електромонтажні роботи (розетки, вимикачі)</t>
  </si>
  <si>
    <t xml:space="preserve">комплекс</t>
  </si>
  <si>
    <t xml:space="preserve">Сантехнічні роботи</t>
  </si>
  <si>
    <t xml:space="preserve">Прибирання після ремонту</t>
  </si>
  <si>
    <t xml:space="preserve">Разом по розділу 4:</t>
  </si>
  <si>
    <t xml:space="preserve">ВСЬОГО по кошторису (без ПДВ):</t>
  </si>
  <si>
    <t xml:space="preserve">ПДВ 20%:</t>
  </si>
  <si>
    <t xml:space="preserve">РАЗОМ з ПДВ:</t>
  </si>
  <si>
    <t xml:space="preserve">Примітки:</t>
  </si>
  <si>
    <t xml:space="preserve">1. Жовтим кольором позначені комірки для введення даних (найменування, кількість, ціна). Формули розраховуються автоматично.</t>
  </si>
  <si>
    <t xml:space="preserve">2. Синій текст — дані, які вводить користувач. Чорний текст — формули (не змінювати).</t>
  </si>
  <si>
    <t xml:space="preserve">3. Для додавання нових позицій використовуйте вільні рядки 32–36 або вставляйте рядки вище підсумків і копіюйте формули.</t>
  </si>
  <si>
    <t xml:space="preserve">4. Якщо Підрядник не є платником ПДВ — видаліть або обнуліть рядок з ПДВ.</t>
  </si>
  <si>
    <t xml:space="preserve">5. Цей кошторис є Додатком № 1 до Договору підряду і має бути підписаний обома Сторонами.</t>
  </si>
  <si>
    <t xml:space="preserve">ЗАМОВНИК:</t>
  </si>
  <si>
    <t xml:space="preserve">ПІДРЯДНИК:</t>
  </si>
  <si>
    <t xml:space="preserve">________________ / _______________</t>
  </si>
  <si>
    <t xml:space="preserve">________________ / _______________  М.П.</t>
  </si>
  <si>
    <t xml:space="preserve">«___» _____________ 20__ р.</t>
  </si>
  <si>
    <t xml:space="preserve">ІНСТРУКЦІЯ З ВИКОРИСТАННЯ ШАБЛОНУ КОШТОРИСУ</t>
  </si>
  <si>
    <t xml:space="preserve">1. Заповнюйте тільки жовті комірки (найменування робіт, одиниця виміру, кількість, ціна).</t>
  </si>
  <si>
    <t xml:space="preserve">2. Формули в колонках F, G, H розраховують вартість автоматично — не змінюйте їх.</t>
  </si>
  <si>
    <t xml:space="preserve">3. Колонка F — вартість матеріалів, G — вартість робіт, H — разом (F+G).</t>
  </si>
  <si>
    <t xml:space="preserve">4. Для позицій, де є і матеріали, і робота — можна розбити на два рядки або поставити всю суму в одну колонку.</t>
  </si>
  <si>
    <t xml:space="preserve">5. Підсумки по розділах і загальний підсумок рахуються формулами SUM.</t>
  </si>
  <si>
    <t xml:space="preserve">6. ПДВ = 20% від суми без ПДВ (H38*0.2). Якщо без ПДВ — поставте 0 у H39.</t>
  </si>
  <si>
    <t xml:space="preserve">7. Рядки 32–36 зарезервовані для додаткових позицій. Просто введіть дані — формули вже є.</t>
  </si>
  <si>
    <t xml:space="preserve">8. Після заповнення роздрукуйте і підпишіть з Підрядником як Додаток № 1 до Договору.</t>
  </si>
  <si>
    <t xml:space="preserve">Рекомендація: зберігайте версію кошторису з датою і підписами сторін.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</si>
</sst>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Times New Roman"/>
      <family val="0"/>
      <charset val="1"/>
    </font>
    <font>
      <b val="true"/>
      <sz val="12"/>
      <name val="Times New Roman"/>
      <family val="0"/>
      <charset val="1"/>
    </font>
    <font>
      <i val="true"/>
      <sz val="10"/>
      <name val="Times New Roman"/>
      <family val="0"/>
      <charset val="1"/>
    </font>
    <font>
      <sz val="10"/>
      <name val="Times New Roman"/>
      <family val="0"/>
      <charset val="1"/>
    </font>
    <font>
      <b val="true"/>
      <sz val="11"/>
      <name val="Times New Roman"/>
      <family val="0"/>
      <charset val="1"/>
    </font>
    <font>
      <b val="true"/>
      <sz val="10"/>
      <name val="Times New Roman"/>
      <family val="0"/>
      <charset val="1"/>
    </font>
    <font>
      <sz val="10"/>
      <color rgb="FF0000FF"/>
      <name val="Times New Roman"/>
      <family val="0"/>
      <charset val="1"/>
    </font>
    <font>
      <sz val="10"/>
      <color rgb="FF000000"/>
      <name val="Times New Roman"/>
      <family val="0"/>
      <charset val="1"/>
    </font>
    <font>
      <i val="true"/>
      <sz val="9"/>
      <name val="Times New Roman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D9E2F3"/>
        <bgColor rgb="FFE2EFDA"/>
      </patternFill>
    </fill>
    <fill>
      <patternFill patternType="solid">
        <fgColor rgb="FFE2EFDA"/>
        <bgColor rgb="FFD9E2F3"/>
      </patternFill>
    </fill>
    <fill>
      <patternFill patternType="solid">
        <fgColor rgb="FFFFFFCC"/>
        <bgColor rgb="FFFFF2CC"/>
      </patternFill>
    </fill>
    <fill>
      <patternFill patternType="solid">
        <fgColor rgb="FFFFF2CC"/>
        <bgColor rgb="FFFFFFCC"/>
      </patternFill>
    </fill>
    <fill>
      <patternFill patternType="solid">
        <fgColor rgb="FFBDD7EE"/>
        <bgColor rgb="FFD9E2F3"/>
      </patternFill>
    </fill>
    <fill>
      <patternFill patternType="solid">
        <fgColor rgb="FFC6EFCE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2EFDA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3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5"/>
    <col collapsed="false" customWidth="true" hidden="false" outlineLevel="0" max="4" min="3" style="0" width="10"/>
    <col collapsed="false" customWidth="true" hidden="false" outlineLevel="0" max="5" min="5" style="0" width="12"/>
    <col collapsed="false" customWidth="true" hidden="false" outlineLevel="0" max="8" min="6" style="0" width="14"/>
    <col collapsed="false" customWidth="true" hidden="false" outlineLevel="0" max="9" min="9" style="0" width="12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5" hidden="false" customHeight="fals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</row>
    <row r="5" customFormat="false" ht="15" hidden="false" customHeight="false" outlineLevel="0" collapsed="false">
      <c r="A5" s="4" t="s">
        <v>4</v>
      </c>
      <c r="B5" s="4"/>
      <c r="C5" s="4"/>
      <c r="D5" s="4"/>
      <c r="E5" s="4"/>
      <c r="F5" s="4"/>
      <c r="G5" s="4"/>
      <c r="H5" s="4"/>
      <c r="I5" s="4"/>
    </row>
    <row r="7" customFormat="false" ht="34.5" hidden="false" customHeight="true" outlineLevel="0" collapsed="false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</row>
    <row r="8" customFormat="false" ht="15" hidden="false" customHeight="true" outlineLevel="0" collapsed="false">
      <c r="A8" s="6" t="s">
        <v>14</v>
      </c>
      <c r="B8" s="6"/>
      <c r="C8" s="6"/>
      <c r="D8" s="6"/>
      <c r="E8" s="6"/>
      <c r="F8" s="6"/>
      <c r="G8" s="6"/>
      <c r="H8" s="6"/>
      <c r="I8" s="6"/>
    </row>
    <row r="9" customFormat="false" ht="15" hidden="false" customHeight="false" outlineLevel="0" collapsed="false">
      <c r="A9" s="7" t="n">
        <v>1</v>
      </c>
      <c r="B9" s="8" t="s">
        <v>15</v>
      </c>
      <c r="C9" s="9" t="s">
        <v>16</v>
      </c>
      <c r="D9" s="10" t="n">
        <v>45</v>
      </c>
      <c r="E9" s="11" t="n">
        <v>80</v>
      </c>
      <c r="F9" s="12" t="n">
        <v>0</v>
      </c>
      <c r="G9" s="12" t="n">
        <f aca="false">D9*E9</f>
        <v>3600</v>
      </c>
      <c r="H9" s="12" t="n">
        <f aca="false">F9+G9</f>
        <v>3600</v>
      </c>
      <c r="I9" s="13"/>
    </row>
    <row r="10" customFormat="false" ht="15" hidden="false" customHeight="false" outlineLevel="0" collapsed="false">
      <c r="A10" s="7" t="n">
        <v>2</v>
      </c>
      <c r="B10" s="8" t="s">
        <v>17</v>
      </c>
      <c r="C10" s="9" t="s">
        <v>16</v>
      </c>
      <c r="D10" s="10" t="n">
        <v>32</v>
      </c>
      <c r="E10" s="11" t="n">
        <v>60</v>
      </c>
      <c r="F10" s="12" t="n">
        <v>0</v>
      </c>
      <c r="G10" s="12" t="n">
        <f aca="false">D10*E10</f>
        <v>1920</v>
      </c>
      <c r="H10" s="12" t="n">
        <f aca="false">F10+G10</f>
        <v>1920</v>
      </c>
      <c r="I10" s="13"/>
    </row>
    <row r="11" customFormat="false" ht="15" hidden="false" customHeight="false" outlineLevel="0" collapsed="false">
      <c r="A11" s="7" t="n">
        <v>3</v>
      </c>
      <c r="B11" s="8" t="s">
        <v>18</v>
      </c>
      <c r="C11" s="9" t="s">
        <v>19</v>
      </c>
      <c r="D11" s="10" t="n">
        <v>3</v>
      </c>
      <c r="E11" s="11" t="n">
        <v>450</v>
      </c>
      <c r="F11" s="12" t="n">
        <v>0</v>
      </c>
      <c r="G11" s="12" t="n">
        <f aca="false">D11*E11</f>
        <v>1350</v>
      </c>
      <c r="H11" s="12" t="n">
        <f aca="false">F11+G11</f>
        <v>1350</v>
      </c>
      <c r="I11" s="13"/>
    </row>
    <row r="12" customFormat="false" ht="15" hidden="false" customHeight="false" outlineLevel="0" collapsed="false">
      <c r="A12" s="13"/>
      <c r="B12" s="14" t="s">
        <v>20</v>
      </c>
      <c r="C12" s="14"/>
      <c r="D12" s="14"/>
      <c r="E12" s="14"/>
      <c r="F12" s="15" t="n">
        <f aca="false">SUM(F9:F11)</f>
        <v>0</v>
      </c>
      <c r="G12" s="15" t="n">
        <f aca="false">SUM(G9:G11)</f>
        <v>6870</v>
      </c>
      <c r="H12" s="15" t="n">
        <f aca="false">F12+G12</f>
        <v>6870</v>
      </c>
      <c r="I12" s="16"/>
    </row>
    <row r="13" customFormat="false" ht="15" hidden="false" customHeight="false" outlineLevel="0" collapsed="false">
      <c r="A13" s="17" t="s">
        <v>21</v>
      </c>
      <c r="B13" s="17"/>
      <c r="C13" s="17"/>
      <c r="D13" s="17"/>
      <c r="E13" s="17"/>
      <c r="F13" s="17"/>
      <c r="G13" s="17"/>
      <c r="H13" s="17"/>
      <c r="I13" s="17"/>
    </row>
    <row r="14" customFormat="false" ht="15" hidden="false" customHeight="false" outlineLevel="0" collapsed="false">
      <c r="A14" s="7" t="n">
        <v>1</v>
      </c>
      <c r="B14" s="8" t="s">
        <v>22</v>
      </c>
      <c r="C14" s="9" t="s">
        <v>16</v>
      </c>
      <c r="D14" s="10" t="n">
        <v>85</v>
      </c>
      <c r="E14" s="11" t="n">
        <v>180</v>
      </c>
      <c r="F14" s="12" t="n">
        <v>0</v>
      </c>
      <c r="G14" s="12" t="n">
        <f aca="false">D14*E14</f>
        <v>15300</v>
      </c>
      <c r="H14" s="12" t="n">
        <f aca="false">F14+G14</f>
        <v>15300</v>
      </c>
      <c r="I14" s="13"/>
    </row>
    <row r="15" customFormat="false" ht="15" hidden="false" customHeight="false" outlineLevel="0" collapsed="false">
      <c r="A15" s="7" t="n">
        <v>2</v>
      </c>
      <c r="B15" s="8" t="s">
        <v>23</v>
      </c>
      <c r="C15" s="9" t="s">
        <v>16</v>
      </c>
      <c r="D15" s="10" t="n">
        <v>85</v>
      </c>
      <c r="E15" s="11" t="n">
        <v>95</v>
      </c>
      <c r="F15" s="12" t="n">
        <v>0</v>
      </c>
      <c r="G15" s="12" t="n">
        <f aca="false">D15*E15</f>
        <v>8075</v>
      </c>
      <c r="H15" s="12" t="n">
        <f aca="false">F15+G15</f>
        <v>8075</v>
      </c>
      <c r="I15" s="13"/>
    </row>
    <row r="16" customFormat="false" ht="15" hidden="false" customHeight="false" outlineLevel="0" collapsed="false">
      <c r="A16" s="7" t="n">
        <v>3</v>
      </c>
      <c r="B16" s="8" t="s">
        <v>24</v>
      </c>
      <c r="C16" s="9" t="s">
        <v>16</v>
      </c>
      <c r="D16" s="10" t="n">
        <v>85</v>
      </c>
      <c r="E16" s="11" t="n">
        <v>25</v>
      </c>
      <c r="F16" s="12" t="n">
        <v>0</v>
      </c>
      <c r="G16" s="12" t="n">
        <f aca="false">D16*E16</f>
        <v>2125</v>
      </c>
      <c r="H16" s="12" t="n">
        <f aca="false">F16+G16</f>
        <v>2125</v>
      </c>
      <c r="I16" s="13"/>
    </row>
    <row r="17" customFormat="false" ht="15" hidden="false" customHeight="false" outlineLevel="0" collapsed="false">
      <c r="A17" s="7" t="n">
        <v>4</v>
      </c>
      <c r="B17" s="8" t="s">
        <v>25</v>
      </c>
      <c r="C17" s="9" t="s">
        <v>16</v>
      </c>
      <c r="D17" s="10" t="n">
        <v>85</v>
      </c>
      <c r="E17" s="11" t="n">
        <v>70</v>
      </c>
      <c r="F17" s="12" t="n">
        <v>0</v>
      </c>
      <c r="G17" s="12" t="n">
        <f aca="false">D17*E17</f>
        <v>5950</v>
      </c>
      <c r="H17" s="12" t="n">
        <f aca="false">F17+G17</f>
        <v>5950</v>
      </c>
      <c r="I17" s="13"/>
    </row>
    <row r="18" customFormat="false" ht="15" hidden="false" customHeight="false" outlineLevel="0" collapsed="false">
      <c r="A18" s="7" t="n">
        <v>5</v>
      </c>
      <c r="B18" s="8" t="s">
        <v>26</v>
      </c>
      <c r="C18" s="9" t="s">
        <v>16</v>
      </c>
      <c r="D18" s="10" t="n">
        <v>40</v>
      </c>
      <c r="E18" s="11" t="n">
        <v>320</v>
      </c>
      <c r="F18" s="12" t="n">
        <f aca="false">D18*E18</f>
        <v>12800</v>
      </c>
      <c r="G18" s="12" t="n">
        <v>0</v>
      </c>
      <c r="H18" s="12" t="n">
        <f aca="false">F18+G18</f>
        <v>12800</v>
      </c>
      <c r="I18" s="13"/>
    </row>
    <row r="19" customFormat="false" ht="15" hidden="false" customHeight="false" outlineLevel="0" collapsed="false">
      <c r="A19" s="13"/>
      <c r="B19" s="14" t="s">
        <v>27</v>
      </c>
      <c r="C19" s="14"/>
      <c r="D19" s="14"/>
      <c r="E19" s="14"/>
      <c r="F19" s="15" t="n">
        <f aca="false">SUM(F14:F18)</f>
        <v>12800</v>
      </c>
      <c r="G19" s="15" t="n">
        <f aca="false">SUM(G14:G18)</f>
        <v>31450</v>
      </c>
      <c r="H19" s="15" t="n">
        <f aca="false">F19+G19</f>
        <v>44250</v>
      </c>
      <c r="I19" s="16"/>
    </row>
    <row r="20" customFormat="false" ht="15" hidden="false" customHeight="false" outlineLevel="0" collapsed="false">
      <c r="A20" s="17" t="s">
        <v>28</v>
      </c>
      <c r="B20" s="17"/>
      <c r="C20" s="17"/>
      <c r="D20" s="17"/>
      <c r="E20" s="17"/>
      <c r="F20" s="17"/>
      <c r="G20" s="17"/>
      <c r="H20" s="17"/>
      <c r="I20" s="17"/>
    </row>
    <row r="21" customFormat="false" ht="15" hidden="false" customHeight="false" outlineLevel="0" collapsed="false">
      <c r="A21" s="7" t="n">
        <v>1</v>
      </c>
      <c r="B21" s="8" t="s">
        <v>29</v>
      </c>
      <c r="C21" s="9" t="s">
        <v>16</v>
      </c>
      <c r="D21" s="10" t="n">
        <v>32</v>
      </c>
      <c r="E21" s="11" t="n">
        <v>220</v>
      </c>
      <c r="F21" s="12" t="n">
        <v>0</v>
      </c>
      <c r="G21" s="12" t="n">
        <f aca="false">D21*E21</f>
        <v>7040</v>
      </c>
      <c r="H21" s="12" t="n">
        <f aca="false">F21+G21</f>
        <v>7040</v>
      </c>
      <c r="I21" s="13"/>
    </row>
    <row r="22" customFormat="false" ht="15" hidden="false" customHeight="false" outlineLevel="0" collapsed="false">
      <c r="A22" s="7" t="n">
        <v>2</v>
      </c>
      <c r="B22" s="8" t="s">
        <v>30</v>
      </c>
      <c r="C22" s="9" t="s">
        <v>16</v>
      </c>
      <c r="D22" s="10" t="n">
        <v>32</v>
      </c>
      <c r="E22" s="11" t="n">
        <v>85</v>
      </c>
      <c r="F22" s="12" t="n">
        <v>0</v>
      </c>
      <c r="G22" s="12" t="n">
        <f aca="false">D22*E22</f>
        <v>2720</v>
      </c>
      <c r="H22" s="12" t="n">
        <f aca="false">F22+G22</f>
        <v>2720</v>
      </c>
      <c r="I22" s="13"/>
    </row>
    <row r="23" customFormat="false" ht="15" hidden="false" customHeight="false" outlineLevel="0" collapsed="false">
      <c r="A23" s="7" t="n">
        <v>3</v>
      </c>
      <c r="B23" s="8" t="s">
        <v>31</v>
      </c>
      <c r="C23" s="9" t="s">
        <v>16</v>
      </c>
      <c r="D23" s="10" t="n">
        <v>32</v>
      </c>
      <c r="E23" s="11" t="n">
        <v>450</v>
      </c>
      <c r="F23" s="12" t="n">
        <f aca="false">D23*E23</f>
        <v>14400</v>
      </c>
      <c r="G23" s="12" t="n">
        <v>0</v>
      </c>
      <c r="H23" s="12" t="n">
        <f aca="false">F23+G23</f>
        <v>14400</v>
      </c>
      <c r="I23" s="13"/>
    </row>
    <row r="24" customFormat="false" ht="15" hidden="false" customHeight="false" outlineLevel="0" collapsed="false">
      <c r="A24" s="7" t="n">
        <v>4</v>
      </c>
      <c r="B24" s="8" t="s">
        <v>32</v>
      </c>
      <c r="C24" s="9" t="s">
        <v>16</v>
      </c>
      <c r="D24" s="10" t="n">
        <v>32</v>
      </c>
      <c r="E24" s="11" t="n">
        <v>150</v>
      </c>
      <c r="F24" s="12" t="n">
        <v>0</v>
      </c>
      <c r="G24" s="12" t="n">
        <f aca="false">D24*E24</f>
        <v>4800</v>
      </c>
      <c r="H24" s="12" t="n">
        <f aca="false">F24+G24</f>
        <v>4800</v>
      </c>
      <c r="I24" s="13"/>
    </row>
    <row r="25" customFormat="false" ht="15" hidden="false" customHeight="false" outlineLevel="0" collapsed="false">
      <c r="A25" s="7" t="n">
        <v>5</v>
      </c>
      <c r="B25" s="8" t="s">
        <v>33</v>
      </c>
      <c r="C25" s="9" t="s">
        <v>34</v>
      </c>
      <c r="D25" s="10" t="n">
        <v>28</v>
      </c>
      <c r="E25" s="11" t="n">
        <v>180</v>
      </c>
      <c r="F25" s="12" t="n">
        <f aca="false">D25*E25</f>
        <v>5040</v>
      </c>
      <c r="G25" s="12" t="n">
        <v>0</v>
      </c>
      <c r="H25" s="12" t="n">
        <f aca="false">F25+G25</f>
        <v>5040</v>
      </c>
      <c r="I25" s="13"/>
    </row>
    <row r="26" customFormat="false" ht="15" hidden="false" customHeight="false" outlineLevel="0" collapsed="false">
      <c r="A26" s="13"/>
      <c r="B26" s="14" t="s">
        <v>35</v>
      </c>
      <c r="C26" s="14"/>
      <c r="D26" s="14"/>
      <c r="E26" s="14"/>
      <c r="F26" s="15" t="n">
        <f aca="false">SUM(F21:F25)</f>
        <v>19440</v>
      </c>
      <c r="G26" s="15" t="n">
        <f aca="false">SUM(G21:G25)</f>
        <v>14560</v>
      </c>
      <c r="H26" s="15" t="n">
        <f aca="false">F26+G26</f>
        <v>34000</v>
      </c>
      <c r="I26" s="16"/>
    </row>
    <row r="27" customFormat="false" ht="15" hidden="false" customHeight="false" outlineLevel="0" collapsed="false">
      <c r="A27" s="17" t="s">
        <v>36</v>
      </c>
      <c r="B27" s="17"/>
      <c r="C27" s="17"/>
      <c r="D27" s="17"/>
      <c r="E27" s="17"/>
      <c r="F27" s="17"/>
      <c r="G27" s="17"/>
      <c r="H27" s="17"/>
      <c r="I27" s="17"/>
    </row>
    <row r="28" customFormat="false" ht="15" hidden="false" customHeight="false" outlineLevel="0" collapsed="false">
      <c r="A28" s="7" t="n">
        <v>1</v>
      </c>
      <c r="B28" s="8" t="s">
        <v>37</v>
      </c>
      <c r="C28" s="9" t="s">
        <v>38</v>
      </c>
      <c r="D28" s="10" t="n">
        <v>1</v>
      </c>
      <c r="E28" s="11" t="n">
        <v>8500</v>
      </c>
      <c r="F28" s="12" t="n">
        <v>0</v>
      </c>
      <c r="G28" s="12" t="n">
        <f aca="false">D28*E28</f>
        <v>8500</v>
      </c>
      <c r="H28" s="12" t="n">
        <f aca="false">F28+G28</f>
        <v>8500</v>
      </c>
      <c r="I28" s="13"/>
    </row>
    <row r="29" customFormat="false" ht="15" hidden="false" customHeight="false" outlineLevel="0" collapsed="false">
      <c r="A29" s="7" t="n">
        <v>2</v>
      </c>
      <c r="B29" s="8" t="s">
        <v>39</v>
      </c>
      <c r="C29" s="9" t="s">
        <v>38</v>
      </c>
      <c r="D29" s="10" t="n">
        <v>1</v>
      </c>
      <c r="E29" s="11" t="n">
        <v>6200</v>
      </c>
      <c r="F29" s="12" t="n">
        <v>0</v>
      </c>
      <c r="G29" s="12" t="n">
        <f aca="false">D29*E29</f>
        <v>6200</v>
      </c>
      <c r="H29" s="12" t="n">
        <f aca="false">F29+G29</f>
        <v>6200</v>
      </c>
      <c r="I29" s="13"/>
    </row>
    <row r="30" customFormat="false" ht="15" hidden="false" customHeight="false" outlineLevel="0" collapsed="false">
      <c r="A30" s="7" t="n">
        <v>3</v>
      </c>
      <c r="B30" s="8" t="s">
        <v>40</v>
      </c>
      <c r="C30" s="9" t="s">
        <v>38</v>
      </c>
      <c r="D30" s="10" t="n">
        <v>1</v>
      </c>
      <c r="E30" s="11" t="n">
        <v>2500</v>
      </c>
      <c r="F30" s="12" t="n">
        <v>0</v>
      </c>
      <c r="G30" s="12" t="n">
        <f aca="false">D30*E30</f>
        <v>2500</v>
      </c>
      <c r="H30" s="12" t="n">
        <f aca="false">F30+G30</f>
        <v>2500</v>
      </c>
      <c r="I30" s="13"/>
    </row>
    <row r="31" customFormat="false" ht="15" hidden="false" customHeight="false" outlineLevel="0" collapsed="false">
      <c r="A31" s="13"/>
      <c r="B31" s="14" t="s">
        <v>41</v>
      </c>
      <c r="C31" s="14"/>
      <c r="D31" s="14"/>
      <c r="E31" s="14"/>
      <c r="F31" s="15" t="n">
        <f aca="false">SUM(F28:F30)</f>
        <v>0</v>
      </c>
      <c r="G31" s="15" t="n">
        <f aca="false">SUM(G28:G30)</f>
        <v>17200</v>
      </c>
      <c r="H31" s="15" t="n">
        <f aca="false">F31+G31</f>
        <v>17200</v>
      </c>
      <c r="I31" s="16"/>
    </row>
    <row r="32" customFormat="false" ht="15" hidden="false" customHeight="false" outlineLevel="0" collapsed="false">
      <c r="A32" s="18"/>
      <c r="B32" s="19"/>
      <c r="C32" s="19"/>
      <c r="D32" s="19"/>
      <c r="E32" s="19"/>
      <c r="F32" s="20" t="n">
        <f aca="false">IF(OR(D32="",E32=""),0,D32*E32*0)</f>
        <v>0</v>
      </c>
      <c r="G32" s="20" t="n">
        <f aca="false">IF(OR(D32="",E32=""),0,D32*E32)</f>
        <v>0</v>
      </c>
      <c r="H32" s="20" t="n">
        <f aca="false">F32+G32</f>
        <v>0</v>
      </c>
      <c r="I32" s="13"/>
    </row>
    <row r="33" customFormat="false" ht="15" hidden="false" customHeight="false" outlineLevel="0" collapsed="false">
      <c r="A33" s="18"/>
      <c r="B33" s="19"/>
      <c r="C33" s="19"/>
      <c r="D33" s="19"/>
      <c r="E33" s="19"/>
      <c r="F33" s="20" t="n">
        <f aca="false">IF(OR(D33="",E33=""),0,D33*E33*0)</f>
        <v>0</v>
      </c>
      <c r="G33" s="20" t="n">
        <f aca="false">IF(OR(D33="",E33=""),0,D33*E33)</f>
        <v>0</v>
      </c>
      <c r="H33" s="20" t="n">
        <f aca="false">F33+G33</f>
        <v>0</v>
      </c>
      <c r="I33" s="13"/>
    </row>
    <row r="34" customFormat="false" ht="15" hidden="false" customHeight="false" outlineLevel="0" collapsed="false">
      <c r="A34" s="18"/>
      <c r="B34" s="19"/>
      <c r="C34" s="19"/>
      <c r="D34" s="19"/>
      <c r="E34" s="19"/>
      <c r="F34" s="20" t="n">
        <f aca="false">IF(OR(D34="",E34=""),0,D34*E34*0)</f>
        <v>0</v>
      </c>
      <c r="G34" s="20" t="n">
        <f aca="false">IF(OR(D34="",E34=""),0,D34*E34)</f>
        <v>0</v>
      </c>
      <c r="H34" s="20" t="n">
        <f aca="false">F34+G34</f>
        <v>0</v>
      </c>
      <c r="I34" s="13"/>
    </row>
    <row r="35" customFormat="false" ht="15" hidden="false" customHeight="false" outlineLevel="0" collapsed="false">
      <c r="A35" s="18"/>
      <c r="B35" s="19"/>
      <c r="C35" s="19"/>
      <c r="D35" s="19"/>
      <c r="E35" s="19"/>
      <c r="F35" s="20" t="n">
        <f aca="false">IF(OR(D35="",E35=""),0,D35*E35*0)</f>
        <v>0</v>
      </c>
      <c r="G35" s="20" t="n">
        <f aca="false">IF(OR(D35="",E35=""),0,D35*E35)</f>
        <v>0</v>
      </c>
      <c r="H35" s="20" t="n">
        <f aca="false">F35+G35</f>
        <v>0</v>
      </c>
      <c r="I35" s="13"/>
    </row>
    <row r="36" customFormat="false" ht="15" hidden="false" customHeight="false" outlineLevel="0" collapsed="false">
      <c r="A36" s="18"/>
      <c r="B36" s="19"/>
      <c r="C36" s="19"/>
      <c r="D36" s="19"/>
      <c r="E36" s="19"/>
      <c r="F36" s="20" t="n">
        <f aca="false">IF(OR(D36="",E36=""),0,D36*E36*0)</f>
        <v>0</v>
      </c>
      <c r="G36" s="20" t="n">
        <f aca="false">IF(OR(D36="",E36=""),0,D36*E36)</f>
        <v>0</v>
      </c>
      <c r="H36" s="20" t="n">
        <f aca="false">F36+G36</f>
        <v>0</v>
      </c>
      <c r="I36" s="13"/>
    </row>
    <row r="38" customFormat="false" ht="15" hidden="false" customHeight="false" outlineLevel="0" collapsed="false">
      <c r="A38" s="21" t="s">
        <v>42</v>
      </c>
      <c r="B38" s="21"/>
      <c r="C38" s="21"/>
      <c r="D38" s="21"/>
      <c r="E38" s="21"/>
      <c r="F38" s="22" t="n">
        <f aca="false">F12+F19+F26+F31+SUM(F32:F36)</f>
        <v>32240</v>
      </c>
      <c r="G38" s="22" t="n">
        <f aca="false">G12+G19+G26+G31+SUM(G32:G36)</f>
        <v>70080</v>
      </c>
      <c r="H38" s="22" t="n">
        <f aca="false">F38+G38</f>
        <v>102320</v>
      </c>
      <c r="I38" s="23"/>
    </row>
    <row r="39" customFormat="false" ht="15" hidden="false" customHeight="false" outlineLevel="0" collapsed="false">
      <c r="A39" s="24" t="s">
        <v>43</v>
      </c>
      <c r="B39" s="24"/>
      <c r="C39" s="24"/>
      <c r="D39" s="24"/>
      <c r="E39" s="24"/>
      <c r="F39" s="25" t="n">
        <v>0</v>
      </c>
      <c r="G39" s="25" t="n">
        <v>0</v>
      </c>
      <c r="H39" s="12" t="n">
        <f aca="false">H38*0.2</f>
        <v>20464</v>
      </c>
      <c r="I39" s="13"/>
    </row>
    <row r="40" customFormat="false" ht="15" hidden="false" customHeight="false" outlineLevel="0" collapsed="false">
      <c r="A40" s="26" t="s">
        <v>44</v>
      </c>
      <c r="B40" s="26"/>
      <c r="C40" s="26"/>
      <c r="D40" s="26"/>
      <c r="E40" s="26"/>
      <c r="F40" s="27" t="n">
        <f aca="false">F38</f>
        <v>32240</v>
      </c>
      <c r="G40" s="27" t="n">
        <f aca="false">G38</f>
        <v>70080</v>
      </c>
      <c r="H40" s="28" t="n">
        <f aca="false">H38+H39</f>
        <v>122784</v>
      </c>
      <c r="I40" s="29"/>
    </row>
    <row r="42" customFormat="false" ht="15" hidden="false" customHeight="false" outlineLevel="0" collapsed="false">
      <c r="A42" s="30" t="s">
        <v>45</v>
      </c>
      <c r="B42" s="30"/>
      <c r="C42" s="30"/>
      <c r="D42" s="30"/>
      <c r="E42" s="30"/>
      <c r="F42" s="30"/>
      <c r="G42" s="30"/>
      <c r="H42" s="30"/>
      <c r="I42" s="30"/>
    </row>
    <row r="43" customFormat="false" ht="15" hidden="false" customHeight="false" outlineLevel="0" collapsed="false">
      <c r="A43" s="31" t="s">
        <v>46</v>
      </c>
      <c r="B43" s="31"/>
      <c r="C43" s="31"/>
      <c r="D43" s="31"/>
      <c r="E43" s="31"/>
      <c r="F43" s="31"/>
      <c r="G43" s="31"/>
      <c r="H43" s="31"/>
      <c r="I43" s="31"/>
    </row>
    <row r="44" customFormat="false" ht="15" hidden="false" customHeight="false" outlineLevel="0" collapsed="false">
      <c r="A44" s="31" t="s">
        <v>47</v>
      </c>
      <c r="B44" s="31"/>
      <c r="C44" s="31"/>
      <c r="D44" s="31"/>
      <c r="E44" s="31"/>
      <c r="F44" s="31"/>
      <c r="G44" s="31"/>
      <c r="H44" s="31"/>
      <c r="I44" s="31"/>
    </row>
    <row r="45" customFormat="false" ht="15" hidden="false" customHeight="false" outlineLevel="0" collapsed="false">
      <c r="A45" s="31" t="s">
        <v>48</v>
      </c>
      <c r="B45" s="31"/>
      <c r="C45" s="31"/>
      <c r="D45" s="31"/>
      <c r="E45" s="31"/>
      <c r="F45" s="31"/>
      <c r="G45" s="31"/>
      <c r="H45" s="31"/>
      <c r="I45" s="31"/>
    </row>
    <row r="46" customFormat="false" ht="15" hidden="false" customHeight="false" outlineLevel="0" collapsed="false">
      <c r="A46" s="31" t="s">
        <v>49</v>
      </c>
      <c r="B46" s="31"/>
      <c r="C46" s="31"/>
      <c r="D46" s="31"/>
      <c r="E46" s="31"/>
      <c r="F46" s="31"/>
      <c r="G46" s="31"/>
      <c r="H46" s="31"/>
      <c r="I46" s="31"/>
    </row>
    <row r="47" customFormat="false" ht="15" hidden="false" customHeight="false" outlineLevel="0" collapsed="false">
      <c r="A47" s="31" t="s">
        <v>50</v>
      </c>
      <c r="B47" s="31"/>
      <c r="C47" s="31"/>
      <c r="D47" s="31"/>
      <c r="E47" s="31"/>
      <c r="F47" s="31"/>
      <c r="G47" s="31"/>
      <c r="H47" s="31"/>
      <c r="I47" s="31"/>
    </row>
    <row r="49" customFormat="false" ht="15" hidden="false" customHeight="false" outlineLevel="0" collapsed="false">
      <c r="A49" s="30" t="s">
        <v>51</v>
      </c>
      <c r="B49" s="30"/>
      <c r="C49" s="30"/>
      <c r="D49" s="30"/>
      <c r="F49" s="30" t="s">
        <v>52</v>
      </c>
      <c r="G49" s="30"/>
      <c r="H49" s="30"/>
      <c r="I49" s="30"/>
    </row>
    <row r="50" customFormat="false" ht="15" hidden="false" customHeight="false" outlineLevel="0" collapsed="false">
      <c r="A50" s="32" t="s">
        <v>53</v>
      </c>
      <c r="B50" s="32"/>
      <c r="C50" s="32"/>
      <c r="D50" s="32"/>
      <c r="F50" s="32" t="s">
        <v>54</v>
      </c>
      <c r="G50" s="32"/>
      <c r="H50" s="32"/>
      <c r="I50" s="32"/>
    </row>
    <row r="51" customFormat="false" ht="15" hidden="false" customHeight="false" outlineLevel="0" collapsed="false">
      <c r="A51" s="32" t="s">
        <v>55</v>
      </c>
      <c r="B51" s="32"/>
      <c r="C51" s="32"/>
      <c r="D51" s="32"/>
      <c r="F51" s="32" t="s">
        <v>55</v>
      </c>
      <c r="G51" s="32"/>
      <c r="H51" s="32"/>
      <c r="I51" s="32"/>
    </row>
  </sheetData>
  <mergeCells count="28">
    <mergeCell ref="A1:I1"/>
    <mergeCell ref="A2:I2"/>
    <mergeCell ref="A3:I3"/>
    <mergeCell ref="A4:I4"/>
    <mergeCell ref="A5:I5"/>
    <mergeCell ref="A8:I8"/>
    <mergeCell ref="B12:E12"/>
    <mergeCell ref="A13:I13"/>
    <mergeCell ref="B19:E19"/>
    <mergeCell ref="A20:I20"/>
    <mergeCell ref="B26:E26"/>
    <mergeCell ref="A27:I27"/>
    <mergeCell ref="B31:E31"/>
    <mergeCell ref="A38:E38"/>
    <mergeCell ref="A39:E39"/>
    <mergeCell ref="A40:E40"/>
    <mergeCell ref="A42:I42"/>
    <mergeCell ref="A43:I43"/>
    <mergeCell ref="A44:I44"/>
    <mergeCell ref="A45:I45"/>
    <mergeCell ref="A46:I46"/>
    <mergeCell ref="A47:I47"/>
    <mergeCell ref="A49:D49"/>
    <mergeCell ref="F49:I49"/>
    <mergeCell ref="A50:D50"/>
    <mergeCell ref="F50:I50"/>
    <mergeCell ref="A51:D51"/>
    <mergeCell ref="F51:I5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33" t="s">
        <v>56</v>
      </c>
      <c r="B1" s="33"/>
    </row>
    <row r="2" customFormat="false" ht="15" hidden="false" customHeight="false" outlineLevel="0" collapsed="false">
      <c r="A2" s="34"/>
    </row>
    <row r="3" customFormat="false" ht="15" hidden="false" customHeight="false" outlineLevel="0" collapsed="false">
      <c r="A3" s="34" t="s">
        <v>57</v>
      </c>
    </row>
    <row r="4" customFormat="false" ht="15" hidden="false" customHeight="false" outlineLevel="0" collapsed="false">
      <c r="A4" s="34" t="s">
        <v>58</v>
      </c>
    </row>
    <row r="5" customFormat="false" ht="15" hidden="false" customHeight="false" outlineLevel="0" collapsed="false">
      <c r="A5" s="34" t="s">
        <v>59</v>
      </c>
    </row>
    <row r="6" customFormat="false" ht="15" hidden="false" customHeight="false" outlineLevel="0" collapsed="false">
      <c r="A6" s="34" t="s">
        <v>60</v>
      </c>
    </row>
    <row r="7" customFormat="false" ht="15" hidden="false" customHeight="false" outlineLevel="0" collapsed="false">
      <c r="A7" s="34" t="s">
        <v>61</v>
      </c>
    </row>
    <row r="8" customFormat="false" ht="15" hidden="false" customHeight="false" outlineLevel="0" collapsed="false">
      <c r="A8" s="34" t="s">
        <v>62</v>
      </c>
    </row>
    <row r="9" customFormat="false" ht="15" hidden="false" customHeight="false" outlineLevel="0" collapsed="false">
      <c r="A9" s="34" t="s">
        <v>63</v>
      </c>
    </row>
    <row r="10" customFormat="false" ht="15" hidden="false" customHeight="false" outlineLevel="0" collapsed="false">
      <c r="A10" s="34" t="s">
        <v>64</v>
      </c>
    </row>
    <row r="11" customFormat="false" ht="15" hidden="false" customHeight="false" outlineLevel="0" collapsed="false">
      <c r="A11" s="34"/>
    </row>
    <row r="12" customFormat="false" ht="15" hidden="false" customHeight="false" outlineLevel="0" collapsed="false">
      <c r="A12" s="34" t="s">
        <v>65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2026-09-19T10:53:28Z</dcterms:created>
  <dc:creator>openpyxl</dc:creator>
  <dc:description/>
  <dc:language>en-US</dc:language>
  <cp:lastModifiedBy/>
  <dcterms:modified xsi:type="dcterms:W3CDTF">2026-09-19T10:53:28Z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